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prosser\Downloads\"/>
    </mc:Choice>
  </mc:AlternateContent>
  <xr:revisionPtr revIDLastSave="0" documentId="8_{BEC7F692-2CB9-4084-8A7F-47AFED063F3E}" xr6:coauthVersionLast="47" xr6:coauthVersionMax="47" xr10:uidLastSave="{00000000-0000-0000-0000-000000000000}"/>
  <bookViews>
    <workbookView xWindow="29580" yWindow="780" windowWidth="21600" windowHeight="11295" xr2:uid="{00000000-000D-0000-FFFF-FFFF00000000}"/>
  </bookViews>
  <sheets>
    <sheet name="2022-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O24" i="3"/>
  <c r="N24" i="3"/>
  <c r="M24" i="3"/>
  <c r="L24" i="3"/>
  <c r="K24" i="3"/>
  <c r="J24" i="3"/>
  <c r="I24" i="3"/>
  <c r="H24" i="3"/>
  <c r="G24" i="3"/>
  <c r="F24" i="3"/>
  <c r="E24" i="3"/>
  <c r="D24" i="3"/>
  <c r="O14" i="3"/>
  <c r="N14" i="3"/>
  <c r="M14" i="3"/>
  <c r="L14" i="3"/>
  <c r="K14" i="3"/>
  <c r="J14" i="3"/>
  <c r="I14" i="3"/>
  <c r="H14" i="3"/>
  <c r="G14" i="3"/>
  <c r="O19" i="3"/>
  <c r="N19" i="3"/>
  <c r="M19" i="3"/>
  <c r="L19" i="3"/>
  <c r="K19" i="3"/>
  <c r="J19" i="3"/>
  <c r="I19" i="3"/>
  <c r="H19" i="3"/>
  <c r="G19" i="3"/>
  <c r="F19" i="3"/>
  <c r="E19" i="3"/>
  <c r="O27" i="3" l="1"/>
  <c r="N27" i="3"/>
  <c r="M27" i="3"/>
  <c r="L27" i="3"/>
  <c r="K27" i="3"/>
  <c r="J27" i="3"/>
  <c r="I27" i="3"/>
  <c r="H27" i="3"/>
  <c r="G27" i="3"/>
  <c r="F27" i="3"/>
  <c r="E27" i="3"/>
  <c r="D27" i="3"/>
  <c r="Q23" i="3"/>
  <c r="Q22" i="3"/>
  <c r="Q18" i="3"/>
  <c r="Q17" i="3"/>
  <c r="F14" i="3"/>
  <c r="E14" i="3"/>
  <c r="D14" i="3"/>
  <c r="Q13" i="3"/>
  <c r="Q12" i="3"/>
  <c r="Q7" i="3"/>
  <c r="Q19" i="3" l="1"/>
  <c r="Q24" i="3"/>
  <c r="Q27" i="3"/>
  <c r="Q14" i="3"/>
</calcChain>
</file>

<file path=xl/sharedStrings.xml><?xml version="1.0" encoding="utf-8"?>
<sst xmlns="http://schemas.openxmlformats.org/spreadsheetml/2006/main" count="60" uniqueCount="34">
  <si>
    <t>Electricity:</t>
  </si>
  <si>
    <t xml:space="preserve">    Kilo Hours</t>
  </si>
  <si>
    <t xml:space="preserve">    Cost</t>
  </si>
  <si>
    <t xml:space="preserve">    Unit Cost</t>
  </si>
  <si>
    <t>Natural Gas:</t>
  </si>
  <si>
    <t xml:space="preserve">      CCF  </t>
  </si>
  <si>
    <t xml:space="preserve">     Cost</t>
  </si>
  <si>
    <t>Water:</t>
  </si>
  <si>
    <t xml:space="preserve">    Gallons</t>
  </si>
  <si>
    <t>Aggregate</t>
  </si>
  <si>
    <t xml:space="preserve">    Cost: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</si>
  <si>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</si>
  <si>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</si>
  <si>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</si>
  <si>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</si>
  <si>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</si>
  <si>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</si>
  <si>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</si>
  <si>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July </t>
  </si>
  <si>
    <t>August</t>
  </si>
  <si>
    <t xml:space="preserve">      Cost</t>
  </si>
  <si>
    <t xml:space="preserve">      Unit Cost</t>
  </si>
  <si>
    <t xml:space="preserve">     Cost:</t>
  </si>
  <si>
    <t>LONGVIEW INDEPENDENT SCHOOL DISTRICT</t>
  </si>
  <si>
    <t>NOTE:  Monthly usate has been determined by the vendors billing cycle due to the fact that meter readings overlay months.</t>
  </si>
  <si>
    <t xml:space="preserve">              Each month  is representative of our usage within a reasonable amount.</t>
  </si>
  <si>
    <t>September</t>
  </si>
  <si>
    <t xml:space="preserve">May </t>
  </si>
  <si>
    <t>June</t>
  </si>
  <si>
    <t>Electricty:</t>
  </si>
  <si>
    <t xml:space="preserve">Energy Efficiency Monthly Cost Savings </t>
  </si>
  <si>
    <t>2021-2022 School Fiscal Year Utility Summary</t>
  </si>
  <si>
    <t>Utility Usage &amp; Cost for Fiscal Year Ending 8/31/23</t>
  </si>
  <si>
    <t>2022-2023         Total Usage               for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</si>
</sst>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00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9" tint="0.79998168889431442"/>
      <name val="Calibri"/>
      <family val="2"/>
      <scheme val="minor"/>
    </font>
    <font>
      <b/>
      <sz val="10"/>
      <color rgb="FFFFFF66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3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3" borderId="4" xfId="0" applyFont="1" applyFill="1" applyBorder="1"/>
    <xf numFmtId="0" fontId="2" fillId="2" borderId="5" xfId="0" applyFont="1" applyFill="1" applyBorder="1"/>
    <xf numFmtId="0" fontId="2" fillId="3" borderId="5" xfId="0" applyFont="1" applyFill="1" applyBorder="1"/>
    <xf numFmtId="0" fontId="5" fillId="3" borderId="5" xfId="0" applyFont="1" applyFill="1" applyBorder="1"/>
    <xf numFmtId="0" fontId="5" fillId="3" borderId="1" xfId="0" applyFont="1" applyFill="1" applyBorder="1"/>
    <xf numFmtId="3" fontId="2" fillId="2" borderId="1" xfId="0" applyNumberFormat="1" applyFont="1" applyFill="1" applyBorder="1"/>
    <xf numFmtId="3" fontId="2" fillId="2" borderId="4" xfId="0" applyNumberFormat="1" applyFont="1" applyFill="1" applyBorder="1"/>
    <xf numFmtId="3" fontId="2" fillId="2" borderId="3" xfId="0" applyNumberFormat="1" applyFont="1" applyFill="1" applyBorder="1"/>
    <xf numFmtId="164" fontId="2" fillId="2" borderId="1" xfId="0" applyNumberFormat="1" applyFont="1" applyFill="1" applyBorder="1"/>
    <xf numFmtId="0" fontId="4" fillId="4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2" fillId="2" borderId="8" xfId="0" applyFont="1" applyFill="1" applyBorder="1"/>
    <xf numFmtId="0" fontId="2" fillId="3" borderId="0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0" xfId="0" applyFont="1" applyFill="1" applyBorder="1"/>
    <xf numFmtId="0" fontId="6" fillId="2" borderId="5" xfId="0" applyFont="1" applyFill="1" applyBorder="1"/>
    <xf numFmtId="0" fontId="2" fillId="2" borderId="21" xfId="0" applyFont="1" applyFill="1" applyBorder="1"/>
    <xf numFmtId="0" fontId="2" fillId="0" borderId="0" xfId="0" applyFont="1" applyAlignment="1">
      <alignment horizontal="center"/>
    </xf>
    <xf numFmtId="3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/>
    <xf numFmtId="0" fontId="2" fillId="3" borderId="7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/>
    </xf>
    <xf numFmtId="0" fontId="6" fillId="2" borderId="23" xfId="0" applyFont="1" applyFill="1" applyBorder="1"/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/>
    <xf numFmtId="165" fontId="2" fillId="2" borderId="1" xfId="1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30"/>
  <sheetViews>
    <sheetView tabSelected="1" zoomScaleNormal="100" zoomScaleSheetLayoutView="100" workbookViewId="0">
      <selection activeCell="F19" sqref="F19"/>
    </sheetView>
  </sheetViews>
  <sheetFormatPr defaultRowHeight="15" x14ac:dyDescent="0.25"/>
  <cols>
    <col min="1" max="1" width="3.5703125" customWidth="1"/>
    <col min="2" max="2" width="11.42578125" style="1" customWidth="1"/>
    <col min="3" max="3" width="0.7109375" style="1" customWidth="1"/>
    <col min="4" max="15" width="10.28515625" style="1" customWidth="1"/>
    <col min="16" max="16" width="0.5703125" style="1" customWidth="1"/>
    <col min="17" max="17" width="15.7109375" style="1" customWidth="1"/>
    <col min="18" max="18" width="0.7109375" style="1" customWidth="1"/>
    <col min="19" max="19" width="13.28515625" style="1" customWidth="1"/>
  </cols>
  <sheetData>
    <row r="1" spans="2:19" ht="21" x14ac:dyDescent="0.35">
      <c r="B1" s="56" t="s">
        <v>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19" ht="21" x14ac:dyDescent="0.35">
      <c r="B2" s="56" t="s">
        <v>32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19" ht="21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2:19" ht="18" customHeight="1" thickBot="1" x14ac:dyDescent="0.35">
      <c r="D4" s="55" t="s">
        <v>30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2:19" ht="36.75" customHeight="1" x14ac:dyDescent="0.25">
      <c r="D5" s="49" t="s">
        <v>26</v>
      </c>
      <c r="E5" s="46" t="s">
        <v>11</v>
      </c>
      <c r="F5" s="46" t="s">
        <v>12</v>
      </c>
      <c r="G5" s="46" t="s">
        <v>13</v>
      </c>
      <c r="H5" s="46" t="s">
        <v>14</v>
      </c>
      <c r="I5" s="46" t="s">
        <v>15</v>
      </c>
      <c r="J5" s="46" t="s">
        <v>16</v>
      </c>
      <c r="K5" s="46" t="s">
        <v>17</v>
      </c>
      <c r="L5" s="46" t="s">
        <v>27</v>
      </c>
      <c r="M5" s="46" t="s">
        <v>28</v>
      </c>
      <c r="N5" s="46" t="s">
        <v>18</v>
      </c>
      <c r="O5" s="46" t="s">
        <v>19</v>
      </c>
      <c r="P5" s="37"/>
      <c r="Q5" s="51" t="s">
        <v>33</v>
      </c>
    </row>
    <row r="6" spans="2:19" x14ac:dyDescent="0.25">
      <c r="D6" s="50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52"/>
    </row>
    <row r="7" spans="2:19" ht="18" customHeight="1" x14ac:dyDescent="0.25">
      <c r="D7" s="53">
        <v>20985</v>
      </c>
      <c r="E7" s="53">
        <v>26989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>
        <f>SUM(D7:O7)</f>
        <v>47974</v>
      </c>
    </row>
    <row r="8" spans="2:19" ht="21" x14ac:dyDescent="0.3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2:19" ht="19.5" thickBot="1" x14ac:dyDescent="0.35">
      <c r="D9" s="55" t="s">
        <v>31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Q9" s="16"/>
      <c r="R9" s="2"/>
    </row>
    <row r="10" spans="2:19" ht="44.25" customHeight="1" x14ac:dyDescent="0.25">
      <c r="B10" s="36"/>
      <c r="C10" s="37"/>
      <c r="D10" s="46" t="s">
        <v>26</v>
      </c>
      <c r="E10" s="46" t="s">
        <v>11</v>
      </c>
      <c r="F10" s="46" t="s">
        <v>12</v>
      </c>
      <c r="G10" s="46" t="s">
        <v>13</v>
      </c>
      <c r="H10" s="46" t="s">
        <v>14</v>
      </c>
      <c r="I10" s="46" t="s">
        <v>15</v>
      </c>
      <c r="J10" s="46" t="s">
        <v>16</v>
      </c>
      <c r="K10" s="46" t="s">
        <v>17</v>
      </c>
      <c r="L10" s="46" t="s">
        <v>27</v>
      </c>
      <c r="M10" s="46" t="s">
        <v>28</v>
      </c>
      <c r="N10" s="46" t="s">
        <v>18</v>
      </c>
      <c r="O10" s="46" t="s">
        <v>19</v>
      </c>
      <c r="P10" s="37"/>
      <c r="Q10" s="48" t="s">
        <v>33</v>
      </c>
      <c r="R10" s="17"/>
      <c r="S10" s="18"/>
    </row>
    <row r="11" spans="2:19" x14ac:dyDescent="0.25">
      <c r="B11" s="47" t="s">
        <v>29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9"/>
      <c r="R11" s="4"/>
      <c r="S11" s="20" t="s">
        <v>0</v>
      </c>
    </row>
    <row r="12" spans="2:19" x14ac:dyDescent="0.25">
      <c r="B12" s="40" t="s">
        <v>1</v>
      </c>
      <c r="C12" s="39"/>
      <c r="D12" s="12">
        <v>1982687</v>
      </c>
      <c r="E12" s="12">
        <v>1817211</v>
      </c>
      <c r="F12" s="12">
        <v>1545303</v>
      </c>
      <c r="G12" s="12"/>
      <c r="H12" s="12"/>
      <c r="I12" s="12"/>
      <c r="J12" s="12"/>
      <c r="K12" s="12"/>
      <c r="L12" s="12"/>
      <c r="M12" s="12"/>
      <c r="N12" s="12"/>
      <c r="O12" s="12"/>
      <c r="P12" s="39"/>
      <c r="Q12" s="42">
        <f>SUM(D12:P12)</f>
        <v>5345201</v>
      </c>
      <c r="R12" s="8"/>
      <c r="S12" s="22" t="s">
        <v>1</v>
      </c>
    </row>
    <row r="13" spans="2:19" x14ac:dyDescent="0.25">
      <c r="B13" s="21" t="s">
        <v>6</v>
      </c>
      <c r="C13" s="39"/>
      <c r="D13" s="12">
        <v>209763</v>
      </c>
      <c r="E13" s="12">
        <v>197717</v>
      </c>
      <c r="F13" s="12">
        <v>167717</v>
      </c>
      <c r="G13" s="12"/>
      <c r="H13" s="12"/>
      <c r="I13" s="12"/>
      <c r="J13" s="12"/>
      <c r="K13" s="12"/>
      <c r="L13" s="12"/>
      <c r="M13" s="12"/>
      <c r="N13" s="12"/>
      <c r="O13" s="12"/>
      <c r="P13" s="39"/>
      <c r="Q13" s="42">
        <f>SUM(D13:P13)</f>
        <v>575197</v>
      </c>
      <c r="R13" s="8"/>
      <c r="S13" s="22" t="s">
        <v>2</v>
      </c>
    </row>
    <row r="14" spans="2:19" x14ac:dyDescent="0.25">
      <c r="B14" s="21" t="s">
        <v>3</v>
      </c>
      <c r="C14" s="39"/>
      <c r="D14" s="15">
        <f>D13/D12</f>
        <v>0.10579733462720035</v>
      </c>
      <c r="E14" s="15">
        <f t="shared" ref="E14:O14" si="0">E13/E12</f>
        <v>0.10880244506554275</v>
      </c>
      <c r="F14" s="15">
        <f t="shared" si="0"/>
        <v>0.10853340736412212</v>
      </c>
      <c r="G14" s="15" t="e">
        <f t="shared" si="0"/>
        <v>#DIV/0!</v>
      </c>
      <c r="H14" s="15" t="e">
        <f t="shared" si="0"/>
        <v>#DIV/0!</v>
      </c>
      <c r="I14" s="15" t="e">
        <f t="shared" si="0"/>
        <v>#DIV/0!</v>
      </c>
      <c r="J14" s="15" t="e">
        <f t="shared" si="0"/>
        <v>#DIV/0!</v>
      </c>
      <c r="K14" s="15" t="e">
        <f t="shared" si="0"/>
        <v>#DIV/0!</v>
      </c>
      <c r="L14" s="15" t="e">
        <f t="shared" si="0"/>
        <v>#DIV/0!</v>
      </c>
      <c r="M14" s="15" t="e">
        <f t="shared" si="0"/>
        <v>#DIV/0!</v>
      </c>
      <c r="N14" s="15" t="e">
        <f t="shared" si="0"/>
        <v>#DIV/0!</v>
      </c>
      <c r="O14" s="15" t="e">
        <f t="shared" si="0"/>
        <v>#DIV/0!</v>
      </c>
      <c r="P14" s="39"/>
      <c r="Q14" s="43">
        <f t="shared" ref="Q14" si="1">Q13/Q12</f>
        <v>0.10760998510626635</v>
      </c>
      <c r="R14" s="8"/>
      <c r="S14" s="22" t="s">
        <v>3</v>
      </c>
    </row>
    <row r="15" spans="2:19" ht="7.5" customHeight="1" x14ac:dyDescent="0.25">
      <c r="B15" s="23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44"/>
      <c r="R15" s="10"/>
      <c r="S15" s="24"/>
    </row>
    <row r="16" spans="2:19" x14ac:dyDescent="0.25">
      <c r="B16" s="25" t="s">
        <v>4</v>
      </c>
      <c r="C16" s="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4"/>
      <c r="Q16" s="45"/>
      <c r="R16" s="4"/>
      <c r="S16" s="26" t="s">
        <v>4</v>
      </c>
    </row>
    <row r="17" spans="2:19" x14ac:dyDescent="0.25">
      <c r="B17" s="21" t="s">
        <v>5</v>
      </c>
      <c r="C17" s="8"/>
      <c r="D17" s="12">
        <v>897</v>
      </c>
      <c r="E17" s="12">
        <v>2754</v>
      </c>
      <c r="F17" s="12">
        <v>5701</v>
      </c>
      <c r="G17" s="12"/>
      <c r="H17" s="12"/>
      <c r="I17" s="12"/>
      <c r="J17" s="12"/>
      <c r="K17" s="12"/>
      <c r="L17" s="12"/>
      <c r="M17" s="12"/>
      <c r="N17" s="12"/>
      <c r="O17" s="12"/>
      <c r="P17" s="8"/>
      <c r="Q17" s="42">
        <f>SUM(D17:O17)</f>
        <v>9352</v>
      </c>
      <c r="R17" s="8"/>
      <c r="S17" s="22" t="s">
        <v>5</v>
      </c>
    </row>
    <row r="18" spans="2:19" x14ac:dyDescent="0.25">
      <c r="B18" s="21" t="s">
        <v>6</v>
      </c>
      <c r="C18" s="8"/>
      <c r="D18" s="12">
        <v>2265</v>
      </c>
      <c r="E18" s="12">
        <v>5322</v>
      </c>
      <c r="F18" s="12">
        <v>6903</v>
      </c>
      <c r="G18" s="12"/>
      <c r="H18" s="12"/>
      <c r="I18" s="12"/>
      <c r="J18" s="12"/>
      <c r="K18" s="12"/>
      <c r="L18" s="12"/>
      <c r="M18" s="12"/>
      <c r="N18" s="12"/>
      <c r="O18" s="12"/>
      <c r="P18" s="8"/>
      <c r="Q18" s="42">
        <f>SUM(D18:P18)</f>
        <v>14490</v>
      </c>
      <c r="R18" s="8"/>
      <c r="S18" s="22" t="s">
        <v>20</v>
      </c>
    </row>
    <row r="19" spans="2:19" x14ac:dyDescent="0.25">
      <c r="B19" s="21" t="s">
        <v>3</v>
      </c>
      <c r="C19" s="8"/>
      <c r="D19" s="15">
        <f t="shared" ref="D19:O19" si="2">D18/D17</f>
        <v>2.5250836120401337</v>
      </c>
      <c r="E19" s="15">
        <f t="shared" si="2"/>
        <v>1.9324618736383443</v>
      </c>
      <c r="F19" s="15">
        <f t="shared" si="2"/>
        <v>1.210840203473075</v>
      </c>
      <c r="G19" s="15" t="e">
        <f t="shared" si="2"/>
        <v>#DIV/0!</v>
      </c>
      <c r="H19" s="15" t="e">
        <f t="shared" si="2"/>
        <v>#DIV/0!</v>
      </c>
      <c r="I19" s="15" t="e">
        <f t="shared" si="2"/>
        <v>#DIV/0!</v>
      </c>
      <c r="J19" s="15" t="e">
        <f t="shared" si="2"/>
        <v>#DIV/0!</v>
      </c>
      <c r="K19" s="15" t="e">
        <f t="shared" si="2"/>
        <v>#DIV/0!</v>
      </c>
      <c r="L19" s="15" t="e">
        <f t="shared" si="2"/>
        <v>#DIV/0!</v>
      </c>
      <c r="M19" s="15" t="e">
        <f t="shared" si="2"/>
        <v>#DIV/0!</v>
      </c>
      <c r="N19" s="15" t="e">
        <f t="shared" si="2"/>
        <v>#DIV/0!</v>
      </c>
      <c r="O19" s="15" t="e">
        <f t="shared" si="2"/>
        <v>#DIV/0!</v>
      </c>
      <c r="P19" s="8"/>
      <c r="Q19" s="43">
        <f t="shared" ref="Q19" si="3">Q18/Q17</f>
        <v>1.5494011976047903</v>
      </c>
      <c r="R19" s="8"/>
      <c r="S19" s="22" t="s">
        <v>21</v>
      </c>
    </row>
    <row r="20" spans="2:19" ht="7.5" customHeight="1" x14ac:dyDescent="0.25">
      <c r="B20" s="27"/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9"/>
      <c r="Q20" s="42"/>
      <c r="R20" s="9"/>
      <c r="S20" s="28"/>
    </row>
    <row r="21" spans="2:19" x14ac:dyDescent="0.25">
      <c r="B21" s="25" t="s">
        <v>7</v>
      </c>
      <c r="C21" s="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4"/>
      <c r="Q21" s="45"/>
      <c r="R21" s="4"/>
      <c r="S21" s="26" t="s">
        <v>7</v>
      </c>
    </row>
    <row r="22" spans="2:19" x14ac:dyDescent="0.25">
      <c r="B22" s="21" t="s">
        <v>8</v>
      </c>
      <c r="C22" s="8"/>
      <c r="D22" s="12">
        <v>5097200</v>
      </c>
      <c r="E22" s="12">
        <v>4746500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"/>
      <c r="Q22" s="42">
        <f>SUM(D22:O22)</f>
        <v>9843700</v>
      </c>
      <c r="R22" s="8"/>
      <c r="S22" s="22" t="s">
        <v>8</v>
      </c>
    </row>
    <row r="23" spans="2:19" x14ac:dyDescent="0.25">
      <c r="B23" s="21" t="s">
        <v>2</v>
      </c>
      <c r="C23" s="8"/>
      <c r="D23" s="12">
        <v>29929</v>
      </c>
      <c r="E23" s="12">
        <v>27743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"/>
      <c r="Q23" s="42">
        <f>SUM(D23:P23)</f>
        <v>57672</v>
      </c>
      <c r="R23" s="8"/>
      <c r="S23" s="22" t="s">
        <v>2</v>
      </c>
    </row>
    <row r="24" spans="2:19" x14ac:dyDescent="0.25">
      <c r="B24" s="21" t="s">
        <v>3</v>
      </c>
      <c r="C24" s="8"/>
      <c r="D24" s="15">
        <f>D23/D22</f>
        <v>5.8716550262889432E-3</v>
      </c>
      <c r="E24" s="15">
        <f t="shared" ref="E24:O24" si="4">E23/E22</f>
        <v>5.844938375645212E-3</v>
      </c>
      <c r="F24" s="15" t="e">
        <f t="shared" si="4"/>
        <v>#DIV/0!</v>
      </c>
      <c r="G24" s="15" t="e">
        <f t="shared" si="4"/>
        <v>#DIV/0!</v>
      </c>
      <c r="H24" s="15" t="e">
        <f t="shared" si="4"/>
        <v>#DIV/0!</v>
      </c>
      <c r="I24" s="15" t="e">
        <f t="shared" si="4"/>
        <v>#DIV/0!</v>
      </c>
      <c r="J24" s="15" t="e">
        <f t="shared" si="4"/>
        <v>#DIV/0!</v>
      </c>
      <c r="K24" s="15" t="e">
        <f t="shared" si="4"/>
        <v>#DIV/0!</v>
      </c>
      <c r="L24" s="15" t="e">
        <f t="shared" si="4"/>
        <v>#DIV/0!</v>
      </c>
      <c r="M24" s="15" t="e">
        <f t="shared" si="4"/>
        <v>#DIV/0!</v>
      </c>
      <c r="N24" s="15" t="e">
        <f t="shared" si="4"/>
        <v>#DIV/0!</v>
      </c>
      <c r="O24" s="15" t="e">
        <f t="shared" si="4"/>
        <v>#DIV/0!</v>
      </c>
      <c r="P24" s="8"/>
      <c r="Q24" s="43">
        <f t="shared" ref="Q24" si="5">Q23/Q22</f>
        <v>5.8587726159878908E-3</v>
      </c>
      <c r="R24" s="8"/>
      <c r="S24" s="22" t="s">
        <v>3</v>
      </c>
    </row>
    <row r="25" spans="2:19" ht="7.5" customHeight="1" x14ac:dyDescent="0.25">
      <c r="B25" s="27"/>
      <c r="C25" s="9"/>
      <c r="D25" s="3"/>
      <c r="E25" s="3"/>
      <c r="F25" s="7"/>
      <c r="G25" s="7"/>
      <c r="H25" s="7"/>
      <c r="I25" s="7"/>
      <c r="J25" s="7"/>
      <c r="K25" s="7"/>
      <c r="L25" s="7"/>
      <c r="M25" s="7"/>
      <c r="N25" s="7"/>
      <c r="O25" s="7"/>
      <c r="P25" s="19"/>
      <c r="Q25" s="43"/>
      <c r="R25" s="19"/>
      <c r="S25" s="29"/>
    </row>
    <row r="26" spans="2:19" x14ac:dyDescent="0.25">
      <c r="B26" s="30" t="s">
        <v>9</v>
      </c>
      <c r="C26" s="5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"/>
      <c r="Q26" s="45"/>
      <c r="R26" s="4"/>
      <c r="S26" s="26" t="s">
        <v>9</v>
      </c>
    </row>
    <row r="27" spans="2:19" ht="15.75" thickBot="1" x14ac:dyDescent="0.3">
      <c r="B27" s="31" t="s">
        <v>10</v>
      </c>
      <c r="C27" s="32"/>
      <c r="D27" s="33">
        <f>D13+D18+D23</f>
        <v>241957</v>
      </c>
      <c r="E27" s="33">
        <f t="shared" ref="E27:Q27" si="6">E13+E18+E23</f>
        <v>230782</v>
      </c>
      <c r="F27" s="33">
        <f t="shared" si="6"/>
        <v>174620</v>
      </c>
      <c r="G27" s="33">
        <f t="shared" si="6"/>
        <v>0</v>
      </c>
      <c r="H27" s="33">
        <f t="shared" si="6"/>
        <v>0</v>
      </c>
      <c r="I27" s="33">
        <f t="shared" si="6"/>
        <v>0</v>
      </c>
      <c r="J27" s="33">
        <f t="shared" si="6"/>
        <v>0</v>
      </c>
      <c r="K27" s="33">
        <f t="shared" si="6"/>
        <v>0</v>
      </c>
      <c r="L27" s="33">
        <f t="shared" si="6"/>
        <v>0</v>
      </c>
      <c r="M27" s="33">
        <f t="shared" si="6"/>
        <v>0</v>
      </c>
      <c r="N27" s="33">
        <f t="shared" si="6"/>
        <v>0</v>
      </c>
      <c r="O27" s="33">
        <f t="shared" si="6"/>
        <v>0</v>
      </c>
      <c r="P27" s="32"/>
      <c r="Q27" s="33">
        <f t="shared" si="6"/>
        <v>647359</v>
      </c>
      <c r="R27" s="34"/>
      <c r="S27" s="35" t="s">
        <v>22</v>
      </c>
    </row>
    <row r="28" spans="2:19" ht="20.100000000000001" customHeight="1" x14ac:dyDescent="0.25"/>
    <row r="29" spans="2:19" x14ac:dyDescent="0.25">
      <c r="D29" s="1" t="s">
        <v>24</v>
      </c>
    </row>
    <row r="30" spans="2:19" x14ac:dyDescent="0.25">
      <c r="D30" s="1" t="s">
        <v>25</v>
      </c>
      <c r="N30" s="41"/>
      <c r="O30" s="41"/>
    </row>
  </sheetData>
  <mergeCells count="4">
    <mergeCell ref="B1:S1"/>
    <mergeCell ref="B2:S2"/>
    <mergeCell ref="D4:Q4"/>
    <mergeCell ref="D9:O9"/>
  </mergeCells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</vt:lpstr>
    </vt:vector>
  </TitlesOfParts>
  <Company>LISD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Parr, Dianne</dc:creator>
  <cp:lastModifiedBy>Prosser, Matthew</cp:lastModifiedBy>
  <cp:lastPrinted>2022-12-07T16:27:54Z</cp:lastPrinted>
  <dcterms:created xsi:type="dcterms:W3CDTF">2021-06-08T13:16:33Z</dcterms:created>
  <dcterms:modified xsi:type="dcterms:W3CDTF">2022-12-13T19:49:46Z</dcterms:modified>
</cp:coreProperties>
</file>